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aeukvbr01fil01\home\Marketing\Private\ONLINE MARKETING\PROD_Childcare Vouchers\Client Communications Toolkit\BAE\"/>
    </mc:Choice>
  </mc:AlternateContent>
  <xr:revisionPtr revIDLastSave="0" documentId="13_ncr:1_{A4A0E547-9C1A-4009-8FA6-16F0AAC6D56B}" xr6:coauthVersionLast="47" xr6:coauthVersionMax="47" xr10:uidLastSave="{00000000-0000-0000-0000-000000000000}"/>
  <bookViews>
    <workbookView xWindow="48390" yWindow="0" windowWidth="18930" windowHeight="20985" xr2:uid="{00000000-000D-0000-FFFF-FFFF00000000}"/>
  </bookViews>
  <sheets>
    <sheet name="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I12" i="1"/>
  <c r="G12" i="1"/>
  <c r="F12" i="1"/>
  <c r="E12" i="1"/>
  <c r="C12" i="1"/>
  <c r="A12" i="1"/>
  <c r="H12" i="1" l="1"/>
  <c r="B19" i="1" s="1"/>
  <c r="B15" i="1" l="1"/>
  <c r="C15" i="1" s="1"/>
  <c r="C19" i="1"/>
  <c r="J12" i="1"/>
  <c r="B17" i="1" l="1"/>
  <c r="C17" i="1" s="1"/>
</calcChain>
</file>

<file path=xl/sharedStrings.xml><?xml version="1.0" encoding="utf-8"?>
<sst xmlns="http://schemas.openxmlformats.org/spreadsheetml/2006/main" count="27" uniqueCount="27">
  <si>
    <t xml:space="preserve">Employee Name: </t>
  </si>
  <si>
    <t>Annual Salary Sacrifice for Tax exempt benefits</t>
  </si>
  <si>
    <t>Taxable Benefits on top of salary (annual amount)</t>
  </si>
  <si>
    <t>Commission (based on average of last two years if available)</t>
  </si>
  <si>
    <t xml:space="preserve">Guaranteed/ Contractual bonuses </t>
  </si>
  <si>
    <t>Total Basic Earnings</t>
  </si>
  <si>
    <t>Discretionary bonuses/ overtime payments etc</t>
  </si>
  <si>
    <t>Actual Earnings</t>
  </si>
  <si>
    <t>Childcare Vouchers</t>
  </si>
  <si>
    <t>Healthcare</t>
  </si>
  <si>
    <t>Cycle to Work</t>
  </si>
  <si>
    <t xml:space="preserve">Dental Care </t>
  </si>
  <si>
    <t>Payroll Giving</t>
  </si>
  <si>
    <t>Pension</t>
  </si>
  <si>
    <t>Annual</t>
  </si>
  <si>
    <t>Monthly</t>
  </si>
  <si>
    <t>Tax exempt amount</t>
  </si>
  <si>
    <t>Tax</t>
  </si>
  <si>
    <t>NI</t>
  </si>
  <si>
    <t xml:space="preserve">Basic rate </t>
  </si>
  <si>
    <t>Higher rate</t>
  </si>
  <si>
    <t>Additional rate</t>
  </si>
  <si>
    <t>Saving</t>
  </si>
  <si>
    <t>Maximum tax exempt allowance</t>
  </si>
  <si>
    <t>Basic (pre salary sacrifice)  annual Salary</t>
  </si>
  <si>
    <t>Disclaimer
Please note that this tax-level calculator is provided only for your general guidance and consideration and neither the calculator nor any results produced thereby should  be accepted by you as a definitive calculation on which the tax or NIC contributions made by you or your employees will be based. Our offer of this tax-level calculator is not intended as advice concerning income tax or NIC contributions or concerning any other matter which may be relevant to the assessment of employee income.</t>
  </si>
  <si>
    <t>073ERUK0326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</si>
</sst>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&quot;£&quot;#,##0.0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10"/>
      <name val="Century Gothic"/>
      <family val="2"/>
    </font>
    <font>
      <sz val="10"/>
      <color rgb="FFFF0000"/>
      <name val="Century Gothic"/>
      <family val="2"/>
    </font>
    <font>
      <sz val="10"/>
      <color indexed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i/>
      <sz val="10"/>
      <color theme="1" tint="0.499984740745262"/>
      <name val="Century Gothic"/>
      <family val="2"/>
    </font>
    <font>
      <b/>
      <sz val="10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1" fillId="0" borderId="7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1" fillId="0" borderId="8" xfId="0" applyNumberFormat="1" applyFont="1" applyBorder="1" applyProtection="1">
      <protection locked="0"/>
    </xf>
    <xf numFmtId="164" fontId="1" fillId="0" borderId="9" xfId="0" applyNumberFormat="1" applyFont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3" fillId="0" borderId="10" xfId="0" applyNumberFormat="1" applyFont="1" applyFill="1" applyBorder="1" applyProtection="1">
      <protection locked="0"/>
    </xf>
    <xf numFmtId="164" fontId="1" fillId="0" borderId="10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12" xfId="0" applyNumberFormat="1" applyFont="1" applyBorder="1" applyProtection="1">
      <protection locked="0"/>
    </xf>
    <xf numFmtId="164" fontId="1" fillId="0" borderId="13" xfId="0" applyNumberFormat="1" applyFont="1" applyBorder="1" applyProtection="1">
      <protection locked="0"/>
    </xf>
    <xf numFmtId="164" fontId="1" fillId="0" borderId="14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164" fontId="1" fillId="0" borderId="1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6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164" fontId="1" fillId="0" borderId="18" xfId="0" applyNumberFormat="1" applyFont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164" fontId="1" fillId="0" borderId="19" xfId="0" applyNumberFormat="1" applyFont="1" applyBorder="1" applyProtection="1">
      <protection locked="0"/>
    </xf>
    <xf numFmtId="164" fontId="1" fillId="2" borderId="4" xfId="0" applyNumberFormat="1" applyFont="1" applyFill="1" applyBorder="1" applyProtection="1"/>
    <xf numFmtId="0" fontId="1" fillId="0" borderId="4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4" fillId="3" borderId="1" xfId="0" applyNumberFormat="1" applyFont="1" applyFill="1" applyBorder="1" applyProtection="1"/>
    <xf numFmtId="0" fontId="1" fillId="0" borderId="0" xfId="0" applyFont="1" applyProtection="1">
      <protection locked="0"/>
    </xf>
    <xf numFmtId="0" fontId="1" fillId="0" borderId="2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5" fillId="3" borderId="4" xfId="0" applyNumberFormat="1" applyFont="1" applyFill="1" applyBorder="1" applyProtection="1"/>
    <xf numFmtId="0" fontId="1" fillId="0" borderId="21" xfId="0" applyFont="1" applyBorder="1" applyProtection="1">
      <protection locked="0"/>
    </xf>
    <xf numFmtId="165" fontId="6" fillId="3" borderId="4" xfId="0" applyNumberFormat="1" applyFont="1" applyFill="1" applyBorder="1" applyProtection="1"/>
    <xf numFmtId="164" fontId="6" fillId="3" borderId="4" xfId="0" applyNumberFormat="1" applyFont="1" applyFill="1" applyBorder="1" applyProtection="1"/>
    <xf numFmtId="164" fontId="1" fillId="0" borderId="3" xfId="0" applyNumberFormat="1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166" fontId="1" fillId="0" borderId="7" xfId="0" applyNumberFormat="1" applyFont="1" applyBorder="1" applyAlignment="1" applyProtection="1">
      <alignment wrapText="1"/>
      <protection locked="0"/>
    </xf>
    <xf numFmtId="9" fontId="1" fillId="0" borderId="24" xfId="0" applyNumberFormat="1" applyFont="1" applyBorder="1" applyProtection="1">
      <protection locked="0"/>
    </xf>
    <xf numFmtId="166" fontId="1" fillId="0" borderId="16" xfId="0" applyNumberFormat="1" applyFont="1" applyBorder="1" applyAlignment="1" applyProtection="1">
      <alignment wrapText="1"/>
      <protection locked="0"/>
    </xf>
    <xf numFmtId="9" fontId="1" fillId="0" borderId="26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8" fillId="0" borderId="0" xfId="0" applyFont="1" applyProtection="1">
      <protection locked="0"/>
    </xf>
    <xf numFmtId="10" fontId="1" fillId="0" borderId="25" xfId="0" applyNumberFormat="1" applyFont="1" applyBorder="1" applyProtection="1">
      <protection locked="0"/>
    </xf>
    <xf numFmtId="10" fontId="1" fillId="0" borderId="13" xfId="0" applyNumberFormat="1" applyFont="1" applyBorder="1" applyProtection="1">
      <protection locked="0"/>
    </xf>
    <xf numFmtId="10" fontId="1" fillId="0" borderId="27" xfId="0" applyNumberFormat="1" applyFont="1" applyBorder="1" applyProtection="1">
      <protection locked="0"/>
    </xf>
    <xf numFmtId="10" fontId="1" fillId="0" borderId="28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164" fontId="1" fillId="4" borderId="1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15" xfId="0" applyNumberFormat="1" applyFont="1" applyFill="1" applyBorder="1" applyProtection="1">
      <protection locked="0"/>
    </xf>
    <xf numFmtId="0" fontId="6" fillId="0" borderId="4" xfId="0" applyFont="1" applyFill="1" applyBorder="1" applyAlignment="1" applyProtection="1">
      <alignment horizontal="left" wrapText="1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6" fillId="0" borderId="5" xfId="0" applyFont="1" applyFill="1" applyBorder="1" applyAlignment="1" applyProtection="1">
      <alignment horizontal="left" wrapText="1"/>
      <protection locked="0"/>
    </xf>
    <xf numFmtId="0" fontId="6" fillId="0" borderId="6" xfId="0" applyFont="1" applyFill="1" applyBorder="1" applyAlignment="1" applyProtection="1">
      <alignment horizontal="left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uk/government/uploads/system/uploads/attachment_data/file/368483/employer-qa.pdf" TargetMode="External"/><Relationship Id="rId1" Type="http://schemas.openxmlformats.org/officeDocument/2006/relationships/hyperlink" Target="https://www.gov.uk/contact-hmr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</xdr:colOff>
      <xdr:row>14</xdr:row>
      <xdr:rowOff>0</xdr:rowOff>
    </xdr:from>
    <xdr:to>
      <xdr:col>9</xdr:col>
      <xdr:colOff>213360</xdr:colOff>
      <xdr:row>22</xdr:row>
      <xdr:rowOff>152400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251065" y="2781300"/>
          <a:ext cx="5992495" cy="21869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note that the yellow cells are locked and password protected. Simply complete the information in the unlocked cells in</a:t>
          </a:r>
          <a:r>
            <a:rPr lang="en-GB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columns A-I as appropriate and the results will automatically be calculated.</a:t>
          </a:r>
        </a:p>
        <a:p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tool is for your own internal use only, please note that Edenred do not need to receive copies. </a:t>
          </a:r>
        </a:p>
        <a:p>
          <a:endParaRPr lang="en-GB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rgbClr val="FF0000"/>
              </a:solidFill>
            </a:rPr>
            <a:t>For help and guidance with your basic earnings assessments:</a:t>
          </a:r>
        </a:p>
      </xdr:txBody>
    </xdr:sp>
    <xdr:clientData/>
  </xdr:twoCellAnchor>
  <xdr:twoCellAnchor>
    <xdr:from>
      <xdr:col>5</xdr:col>
      <xdr:colOff>327661</xdr:colOff>
      <xdr:row>18</xdr:row>
      <xdr:rowOff>278765</xdr:rowOff>
    </xdr:from>
    <xdr:to>
      <xdr:col>6</xdr:col>
      <xdr:colOff>522605</xdr:colOff>
      <xdr:row>20</xdr:row>
      <xdr:rowOff>91440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66661" y="4279265"/>
          <a:ext cx="1642744" cy="307975"/>
        </a:xfrm>
        <a:prstGeom prst="round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 u="sng"/>
            <a:t>Contact HMRC →</a:t>
          </a:r>
        </a:p>
      </xdr:txBody>
    </xdr:sp>
    <xdr:clientData/>
  </xdr:twoCellAnchor>
  <xdr:twoCellAnchor>
    <xdr:from>
      <xdr:col>6</xdr:col>
      <xdr:colOff>571501</xdr:colOff>
      <xdr:row>18</xdr:row>
      <xdr:rowOff>277494</xdr:rowOff>
    </xdr:from>
    <xdr:to>
      <xdr:col>8</xdr:col>
      <xdr:colOff>975361</xdr:colOff>
      <xdr:row>20</xdr:row>
      <xdr:rowOff>106680</xdr:rowOff>
    </xdr:to>
    <xdr:sp macro="" textlink="">
      <xdr:nvSpPr>
        <xdr:cNvPr id="10" name="Rounded Rectangl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258301" y="4277994"/>
          <a:ext cx="3299460" cy="324486"/>
        </a:xfrm>
        <a:prstGeom prst="round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Refer page 10 of HMRC's guide here </a:t>
          </a:r>
          <a:r>
            <a:rPr lang="en-GB" sz="1100" b="1" u="sng"/>
            <a:t>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Edenred 2021">
      <a:dk1>
        <a:srgbClr val="000000"/>
      </a:dk1>
      <a:lt1>
        <a:srgbClr val="FFFFFF"/>
      </a:lt1>
      <a:dk2>
        <a:srgbClr val="6D7787"/>
      </a:dk2>
      <a:lt2>
        <a:srgbClr val="F1F7FF"/>
      </a:lt2>
      <a:accent1>
        <a:srgbClr val="F72717"/>
      </a:accent1>
      <a:accent2>
        <a:srgbClr val="FF5978"/>
      </a:accent2>
      <a:accent3>
        <a:srgbClr val="0D8AFF"/>
      </a:accent3>
      <a:accent4>
        <a:srgbClr val="711CFF"/>
      </a:accent4>
      <a:accent5>
        <a:srgbClr val="00A184"/>
      </a:accent5>
      <a:accent6>
        <a:srgbClr val="739A00"/>
      </a:accent6>
      <a:hlink>
        <a:srgbClr val="0D8AFF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/>
  </sheetViews>
  <sheetFormatPr defaultColWidth="9.26953125" defaultRowHeight="12.5" x14ac:dyDescent="0.25"/>
  <cols>
    <col min="1" max="10" width="20.7265625" style="41" customWidth="1"/>
    <col min="11" max="16384" width="9.26953125" style="41"/>
  </cols>
  <sheetData>
    <row r="1" spans="1:10" ht="13" thickBot="1" x14ac:dyDescent="0.3"/>
    <row r="2" spans="1:10" ht="13" thickBot="1" x14ac:dyDescent="0.3">
      <c r="A2" s="42" t="s">
        <v>0</v>
      </c>
      <c r="B2" s="43"/>
      <c r="C2" s="44"/>
    </row>
    <row r="3" spans="1:10" ht="13" thickBot="1" x14ac:dyDescent="0.3"/>
    <row r="4" spans="1:10" ht="38" thickBot="1" x14ac:dyDescent="0.3">
      <c r="A4" s="54" t="s">
        <v>24</v>
      </c>
      <c r="B4" s="59" t="s">
        <v>1</v>
      </c>
      <c r="C4" s="60"/>
      <c r="D4" s="59" t="s">
        <v>2</v>
      </c>
      <c r="E4" s="60"/>
      <c r="F4" s="55" t="s">
        <v>3</v>
      </c>
      <c r="G4" s="54" t="s">
        <v>4</v>
      </c>
      <c r="H4" s="56" t="s">
        <v>5</v>
      </c>
      <c r="I4" s="57" t="s">
        <v>6</v>
      </c>
      <c r="J4" s="58" t="s">
        <v>7</v>
      </c>
    </row>
    <row r="5" spans="1:10" ht="13" thickBot="1" x14ac:dyDescent="0.3">
      <c r="A5" s="1"/>
      <c r="B5" s="50" t="s">
        <v>8</v>
      </c>
      <c r="C5" s="2"/>
      <c r="D5" s="3" t="s">
        <v>9</v>
      </c>
      <c r="E5" s="4"/>
      <c r="F5" s="5"/>
      <c r="G5" s="6"/>
      <c r="H5" s="7"/>
      <c r="I5" s="8"/>
      <c r="J5" s="51"/>
    </row>
    <row r="6" spans="1:10" x14ac:dyDescent="0.25">
      <c r="A6" s="9"/>
      <c r="B6" s="6" t="s">
        <v>10</v>
      </c>
      <c r="C6" s="6"/>
      <c r="D6" s="10" t="s">
        <v>11</v>
      </c>
      <c r="E6" s="11"/>
      <c r="F6" s="12"/>
      <c r="G6" s="1"/>
      <c r="H6" s="13"/>
      <c r="I6" s="14"/>
      <c r="J6" s="52"/>
    </row>
    <row r="7" spans="1:10" x14ac:dyDescent="0.25">
      <c r="A7" s="1"/>
      <c r="B7" s="1" t="s">
        <v>12</v>
      </c>
      <c r="C7" s="1"/>
      <c r="D7" s="10"/>
      <c r="E7" s="11"/>
      <c r="F7" s="12"/>
      <c r="G7" s="1"/>
      <c r="H7" s="13"/>
      <c r="I7" s="14"/>
      <c r="J7" s="52"/>
    </row>
    <row r="8" spans="1:10" x14ac:dyDescent="0.25">
      <c r="A8" s="1"/>
      <c r="B8" s="1" t="s">
        <v>13</v>
      </c>
      <c r="C8" s="1"/>
      <c r="D8" s="10"/>
      <c r="E8" s="11"/>
      <c r="F8" s="12"/>
      <c r="G8" s="1"/>
      <c r="H8" s="13"/>
      <c r="I8" s="14"/>
      <c r="J8" s="52"/>
    </row>
    <row r="9" spans="1:10" x14ac:dyDescent="0.25">
      <c r="A9" s="1"/>
      <c r="B9" s="1"/>
      <c r="C9" s="1"/>
      <c r="D9" s="10"/>
      <c r="E9" s="11"/>
      <c r="F9" s="12"/>
      <c r="G9" s="1"/>
      <c r="H9" s="13"/>
      <c r="I9" s="14"/>
      <c r="J9" s="52"/>
    </row>
    <row r="10" spans="1:10" x14ac:dyDescent="0.25">
      <c r="A10" s="1"/>
      <c r="B10" s="1"/>
      <c r="C10" s="1"/>
      <c r="D10" s="10"/>
      <c r="E10" s="11"/>
      <c r="F10" s="12"/>
      <c r="G10" s="1"/>
      <c r="H10" s="13"/>
      <c r="I10" s="14"/>
      <c r="J10" s="52"/>
    </row>
    <row r="11" spans="1:10" ht="13" thickBot="1" x14ac:dyDescent="0.3">
      <c r="A11" s="15"/>
      <c r="B11" s="16"/>
      <c r="C11" s="16"/>
      <c r="D11" s="17"/>
      <c r="E11" s="18"/>
      <c r="F11" s="19"/>
      <c r="G11" s="15"/>
      <c r="H11" s="20"/>
      <c r="I11" s="21"/>
      <c r="J11" s="53"/>
    </row>
    <row r="12" spans="1:10" ht="13" thickBot="1" x14ac:dyDescent="0.3">
      <c r="A12" s="22">
        <f>SUM(A5:A10)</f>
        <v>0</v>
      </c>
      <c r="B12" s="23"/>
      <c r="C12" s="22">
        <f>SUM(C5:C10)</f>
        <v>0</v>
      </c>
      <c r="D12" s="24"/>
      <c r="E12" s="22">
        <f>SUM(E5:E10)</f>
        <v>0</v>
      </c>
      <c r="F12" s="22">
        <f>SUM(F5:F10)</f>
        <v>0</v>
      </c>
      <c r="G12" s="22">
        <f>SUM(G5:G10)</f>
        <v>0</v>
      </c>
      <c r="H12" s="25">
        <f>(A12-C12+E12+F12+G12)</f>
        <v>0</v>
      </c>
      <c r="I12" s="22">
        <f>SUM(I5:I10)</f>
        <v>0</v>
      </c>
      <c r="J12" s="22">
        <f>H12+I12</f>
        <v>0</v>
      </c>
    </row>
    <row r="13" spans="1:10" ht="13" thickBot="1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3" thickBot="1" x14ac:dyDescent="0.3">
      <c r="A14" s="27"/>
      <c r="B14" s="23" t="s">
        <v>14</v>
      </c>
      <c r="C14" s="23" t="s">
        <v>15</v>
      </c>
      <c r="D14" s="28"/>
      <c r="E14" s="26"/>
      <c r="F14" s="26"/>
      <c r="G14" s="26"/>
      <c r="H14" s="26"/>
      <c r="I14" s="26"/>
      <c r="J14" s="26"/>
    </row>
    <row r="15" spans="1:10" ht="35.15" customHeight="1" thickBot="1" x14ac:dyDescent="0.3">
      <c r="A15" s="29" t="s">
        <v>16</v>
      </c>
      <c r="B15" s="30">
        <f>IF(H12&lt;=50270,C5,IF(H12&lt;=125140,MIN(C5,1484),MIN(C5,1325)))</f>
        <v>0</v>
      </c>
      <c r="C15" s="24">
        <f>+B15/12</f>
        <v>0</v>
      </c>
      <c r="D15" s="28"/>
      <c r="E15" s="26"/>
      <c r="F15" s="26"/>
      <c r="G15" s="26"/>
      <c r="H15" s="26"/>
      <c r="I15" s="26"/>
      <c r="J15" s="26"/>
    </row>
    <row r="16" spans="1:10" ht="13" thickBot="1" x14ac:dyDescent="0.3">
      <c r="A16" s="31"/>
      <c r="B16" s="31"/>
      <c r="C16" s="31"/>
      <c r="D16" s="28"/>
      <c r="E16" s="26"/>
      <c r="F16" s="26"/>
      <c r="G16" s="26"/>
      <c r="H16" s="26"/>
      <c r="I16" s="26"/>
      <c r="J16" s="26"/>
    </row>
    <row r="17" spans="1:10" ht="35.15" customHeight="1" thickBot="1" x14ac:dyDescent="0.3">
      <c r="A17" s="29" t="s">
        <v>22</v>
      </c>
      <c r="B17" s="32">
        <f>IF(AND(J12&lt;=50270),B15*D22,IF(J12&lt;=125140,B15*D23,B15*D24))</f>
        <v>0</v>
      </c>
      <c r="C17" s="24">
        <f>+B17/12</f>
        <v>0</v>
      </c>
      <c r="D17" s="28"/>
      <c r="E17" s="26"/>
      <c r="F17" s="26"/>
      <c r="G17" s="26"/>
      <c r="H17" s="26"/>
      <c r="I17" s="26"/>
      <c r="J17" s="26"/>
    </row>
    <row r="18" spans="1:10" ht="13" thickBot="1" x14ac:dyDescent="0.3">
      <c r="A18" s="31"/>
      <c r="B18" s="31"/>
      <c r="C18" s="31"/>
      <c r="D18" s="28"/>
      <c r="E18" s="26"/>
      <c r="F18" s="26"/>
      <c r="G18" s="26"/>
      <c r="H18" s="26"/>
      <c r="I18" s="26"/>
      <c r="J18" s="26"/>
    </row>
    <row r="19" spans="1:10" ht="25.5" thickBot="1" x14ac:dyDescent="0.3">
      <c r="A19" s="29" t="s">
        <v>23</v>
      </c>
      <c r="B19" s="33">
        <f>IF(H12&lt;=50270,2916,IF(H12&lt;=125140,1484,1325))</f>
        <v>2916</v>
      </c>
      <c r="C19" s="34">
        <f>+B19/12</f>
        <v>243</v>
      </c>
      <c r="D19" s="28"/>
      <c r="E19" s="26"/>
      <c r="F19" s="26"/>
      <c r="G19" s="26"/>
      <c r="H19" s="26"/>
      <c r="I19" s="26"/>
      <c r="J19" s="26"/>
    </row>
    <row r="20" spans="1:10" ht="13" thickBo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5">
      <c r="A21" s="26"/>
      <c r="B21" s="35" t="s">
        <v>17</v>
      </c>
      <c r="C21" s="35" t="s">
        <v>18</v>
      </c>
      <c r="D21" s="36"/>
      <c r="E21" s="26"/>
      <c r="F21" s="26"/>
      <c r="G21" s="26"/>
      <c r="H21" s="26"/>
      <c r="I21" s="26"/>
      <c r="J21" s="26"/>
    </row>
    <row r="22" spans="1:10" x14ac:dyDescent="0.25">
      <c r="A22" s="37" t="s">
        <v>19</v>
      </c>
      <c r="B22" s="38">
        <v>0.2</v>
      </c>
      <c r="C22" s="46">
        <v>0.08</v>
      </c>
      <c r="D22" s="47">
        <f>SUM(B22:C22)</f>
        <v>0.28000000000000003</v>
      </c>
      <c r="E22" s="26"/>
      <c r="F22" s="26"/>
      <c r="G22" s="26"/>
      <c r="H22" s="26"/>
      <c r="I22" s="26"/>
      <c r="J22" s="26"/>
    </row>
    <row r="23" spans="1:10" x14ac:dyDescent="0.25">
      <c r="A23" s="37" t="s">
        <v>20</v>
      </c>
      <c r="B23" s="38">
        <v>0.4</v>
      </c>
      <c r="C23" s="46">
        <v>0.02</v>
      </c>
      <c r="D23" s="47">
        <f>SUM(B23:C23)</f>
        <v>0.42000000000000004</v>
      </c>
      <c r="E23" s="26"/>
      <c r="F23" s="26"/>
      <c r="G23" s="26"/>
      <c r="H23" s="26"/>
      <c r="I23" s="26"/>
      <c r="J23" s="26"/>
    </row>
    <row r="24" spans="1:10" ht="13" thickBot="1" x14ac:dyDescent="0.3">
      <c r="A24" s="39" t="s">
        <v>21</v>
      </c>
      <c r="B24" s="40">
        <v>0.45</v>
      </c>
      <c r="C24" s="48">
        <v>0.02</v>
      </c>
      <c r="D24" s="49">
        <f>SUM(B24:C24)</f>
        <v>0.47000000000000003</v>
      </c>
      <c r="E24" s="26"/>
      <c r="F24" s="26"/>
      <c r="G24" s="26"/>
      <c r="H24" s="26"/>
      <c r="I24" s="26"/>
      <c r="J24" s="26"/>
    </row>
    <row r="25" spans="1:10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ht="13" thickBot="1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 x14ac:dyDescent="0.25">
      <c r="A27" s="61" t="s">
        <v>25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25">
      <c r="A28" s="63"/>
      <c r="B28" s="64"/>
      <c r="C28" s="64"/>
      <c r="D28" s="64"/>
      <c r="E28" s="64"/>
      <c r="F28" s="64"/>
      <c r="G28" s="64"/>
      <c r="H28" s="64"/>
      <c r="I28" s="64"/>
      <c r="J28" s="64"/>
    </row>
    <row r="29" spans="1:10" x14ac:dyDescent="0.25">
      <c r="A29" s="63"/>
      <c r="B29" s="64"/>
      <c r="C29" s="64"/>
      <c r="D29" s="64"/>
      <c r="E29" s="64"/>
      <c r="F29" s="64"/>
      <c r="G29" s="64"/>
      <c r="H29" s="64"/>
      <c r="I29" s="64"/>
      <c r="J29" s="64"/>
    </row>
    <row r="30" spans="1:10" x14ac:dyDescent="0.25">
      <c r="A30" s="63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3" thickBot="1" x14ac:dyDescent="0.3">
      <c r="A31" s="65"/>
      <c r="B31" s="66"/>
      <c r="C31" s="66"/>
      <c r="D31" s="66"/>
      <c r="E31" s="66"/>
      <c r="F31" s="66"/>
      <c r="G31" s="66"/>
      <c r="H31" s="66"/>
      <c r="I31" s="66"/>
      <c r="J31" s="66"/>
    </row>
    <row r="33" spans="10:10" x14ac:dyDescent="0.25">
      <c r="J33" s="45" t="s">
        <v>26</v>
      </c>
    </row>
  </sheetData>
  <sheetProtection algorithmName="SHA-512" hashValue="gVlIUffe/WBd/oB/6k2TdlO8klKP0x3TfVs6Nwek+wroLSKqZ0W8fFSHLCCxDPhq8oDFZHkUaEVhJPZdFkb6nw==" saltValue="tUBIR5xdHVGTTwXyL1zqjg==" spinCount="100000" sheet="1" objects="1" scenarios="1"/>
  <mergeCells count="3">
    <mergeCell ref="B4:C4"/>
    <mergeCell ref="D4:E4"/>
    <mergeCell ref="A27:J31"/>
  </mergeCells>
  <dataValidations count="1">
    <dataValidation type="whole" operator="lessThanOrEqual" allowBlank="1" showInputMessage="1" showErrorMessage="1" sqref="C5" xr:uid="{00000000-0002-0000-0000-000000000000}">
      <formula1>2916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CHIDLOW Kate</dc:creator>
  <cp:lastModifiedBy>TOWERS Richard</cp:lastModifiedBy>
  <dcterms:created xsi:type="dcterms:W3CDTF">2019-03-07T17:04:22Z</dcterms:created>
  <dcterms:modified xsi:type="dcterms:W3CDTF">2026-03-19T13:07:45Z</dcterms:modified>
</cp:coreProperties>
</file>